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会展" sheetId="1" r:id="rId1"/>
    <sheet name="酒店" sheetId="2" r:id="rId2"/>
  </sheets>
  <calcPr calcId="124519"/>
</workbook>
</file>

<file path=xl/calcChain.xml><?xml version="1.0" encoding="utf-8"?>
<calcChain xmlns="http://schemas.openxmlformats.org/spreadsheetml/2006/main">
  <c r="F42" i="2"/>
  <c r="F39"/>
  <c r="F38"/>
  <c r="F37"/>
  <c r="F36"/>
  <c r="F33"/>
  <c r="F32"/>
  <c r="F31"/>
  <c r="F30"/>
  <c r="F29"/>
  <c r="F28"/>
  <c r="F27"/>
  <c r="F26"/>
  <c r="F25"/>
  <c r="F24"/>
  <c r="F23"/>
  <c r="F22"/>
  <c r="F21"/>
  <c r="F20"/>
  <c r="F19"/>
  <c r="F16"/>
  <c r="F15"/>
  <c r="F14"/>
  <c r="F13"/>
  <c r="F12"/>
  <c r="F11"/>
  <c r="F10"/>
  <c r="F9"/>
  <c r="F8"/>
  <c r="F7"/>
  <c r="F6"/>
  <c r="F5"/>
  <c r="F17" s="1"/>
  <c r="F4"/>
  <c r="F37" i="1"/>
  <c r="F36"/>
  <c r="F35"/>
  <c r="F34"/>
  <c r="F30"/>
  <c r="F29"/>
  <c r="F28"/>
  <c r="F27"/>
  <c r="F26"/>
  <c r="F25"/>
  <c r="F24"/>
  <c r="F23"/>
  <c r="F22"/>
  <c r="F21"/>
  <c r="F20"/>
  <c r="F19"/>
  <c r="F18"/>
  <c r="F17"/>
  <c r="F13"/>
  <c r="F12"/>
  <c r="F11"/>
  <c r="F10"/>
  <c r="F9"/>
  <c r="F8"/>
  <c r="F7"/>
  <c r="F6"/>
  <c r="F5"/>
  <c r="F4"/>
  <c r="F43" i="2" l="1"/>
  <c r="F34"/>
  <c r="F40"/>
  <c r="F14" i="1"/>
  <c r="F31"/>
  <c r="F38"/>
  <c r="F39" s="1"/>
  <c r="F41" s="1"/>
</calcChain>
</file>

<file path=xl/sharedStrings.xml><?xml version="1.0" encoding="utf-8"?>
<sst xmlns="http://schemas.openxmlformats.org/spreadsheetml/2006/main" count="189" uniqueCount="101">
  <si>
    <t>装饰工程</t>
    <phoneticPr fontId="4" type="noConversion"/>
  </si>
  <si>
    <t>序号</t>
  </si>
  <si>
    <t>设备名称</t>
  </si>
  <si>
    <t>数量</t>
  </si>
  <si>
    <t>单位</t>
  </si>
  <si>
    <t>单价</t>
  </si>
  <si>
    <t>金额</t>
  </si>
  <si>
    <t>技术参数及要求</t>
  </si>
  <si>
    <t>备注</t>
  </si>
  <si>
    <t>墙面刨电线沟、抹沟</t>
  </si>
  <si>
    <t>m</t>
  </si>
  <si>
    <t>35mm厚PVC防静电地板</t>
  </si>
  <si>
    <t>㎡</t>
  </si>
  <si>
    <t>天棚600×600矿棉板吊棚</t>
  </si>
  <si>
    <t>木龙骨石膏板包暖气</t>
  </si>
  <si>
    <t>1500×600铁质烤漆暖气罩</t>
  </si>
  <si>
    <t>个</t>
  </si>
  <si>
    <t>拉丝不锈钢踢脚线</t>
  </si>
  <si>
    <t>装饰推拉隔断墙</t>
  </si>
  <si>
    <t>隔断墙推拉滑道做假梁</t>
  </si>
  <si>
    <t>墙面部分修补刮腻子</t>
  </si>
  <si>
    <t>墙面、过梁刷乳胶漆</t>
  </si>
  <si>
    <t>立邦净味2合1</t>
  </si>
  <si>
    <t>合计</t>
    <phoneticPr fontId="4" type="noConversion"/>
  </si>
  <si>
    <t>电气工程</t>
    <phoneticPr fontId="4" type="noConversion"/>
  </si>
  <si>
    <t>PVCФ20线管（含管接、盒接）</t>
  </si>
  <si>
    <t>金属软管</t>
  </si>
  <si>
    <t>ZRBV2.5㎡电线</t>
  </si>
  <si>
    <t>ZRBV4㎡电线</t>
  </si>
  <si>
    <t>4+1×16电缆</t>
  </si>
  <si>
    <t>超五类网线</t>
  </si>
  <si>
    <t>五孔插座</t>
  </si>
  <si>
    <t>16A3孔插座</t>
  </si>
  <si>
    <t>4口插排</t>
  </si>
  <si>
    <t>单控开关</t>
  </si>
  <si>
    <t>4控开关</t>
  </si>
  <si>
    <t>600×600格栅灯</t>
  </si>
  <si>
    <t>套</t>
  </si>
  <si>
    <t>配电箱（含电闸、控开、漏保）</t>
  </si>
  <si>
    <t>弱电零星小件</t>
  </si>
  <si>
    <t>项</t>
  </si>
  <si>
    <t>其他工程</t>
    <phoneticPr fontId="4" type="noConversion"/>
  </si>
  <si>
    <t>材料运输费</t>
  </si>
  <si>
    <t>材料二次搬运上楼费</t>
  </si>
  <si>
    <t>残土运输费及人工背至下楼费</t>
  </si>
  <si>
    <t>保洁</t>
  </si>
  <si>
    <t>总计</t>
    <phoneticPr fontId="4" type="noConversion"/>
  </si>
  <si>
    <t>序号</t>
    <phoneticPr fontId="4" type="noConversion"/>
  </si>
  <si>
    <t>设备名称</t>
    <phoneticPr fontId="4" type="noConversion"/>
  </si>
  <si>
    <t>数量</t>
    <phoneticPr fontId="4" type="noConversion"/>
  </si>
  <si>
    <t>单位</t>
    <phoneticPr fontId="4" type="noConversion"/>
  </si>
  <si>
    <t>单价</t>
    <phoneticPr fontId="4" type="noConversion"/>
  </si>
  <si>
    <t>金额</t>
    <phoneticPr fontId="4" type="noConversion"/>
  </si>
  <si>
    <t>技术参数及要求</t>
    <phoneticPr fontId="4" type="noConversion"/>
  </si>
  <si>
    <t>备注</t>
    <phoneticPr fontId="4" type="noConversion"/>
  </si>
  <si>
    <t>装饰工程</t>
  </si>
  <si>
    <t>空调下电缆用</t>
  </si>
  <si>
    <t>墙面原大白铲除</t>
  </si>
  <si>
    <t>轻钢龙骨石膏板造型棚</t>
  </si>
  <si>
    <t>Ф8吊筋、轻钢50卡式主骨、轻钢50副骨、造型处18mm厚细木工板基层、面层12mm厚纸面石膏板</t>
  </si>
  <si>
    <t>棚、墙面基层处理</t>
  </si>
  <si>
    <t>棚面石膏板接缝处无纺布带粘贴、棚墙面刮腻子两遍、打磨两遍</t>
  </si>
  <si>
    <t>墙面壁纸粘贴</t>
  </si>
  <si>
    <t>含壁纸基膜和胶粉胶浆、品牌：立邦</t>
  </si>
  <si>
    <t>墙面无纺布壁纸</t>
  </si>
  <si>
    <t>主材</t>
  </si>
  <si>
    <t>棚面刷乳胶漆</t>
  </si>
  <si>
    <t>乳胶漆粉刷两遍、品牌：立邦</t>
  </si>
  <si>
    <t>酒柜制作</t>
  </si>
  <si>
    <t>18mm厚双贴面板制作、含五金件</t>
  </si>
  <si>
    <t>吧台基础制作</t>
  </si>
  <si>
    <t>18mm厚白色双贴面板制作、含五金件</t>
  </si>
  <si>
    <t>吧台人造理石台面板</t>
  </si>
  <si>
    <t>含材料、人工</t>
  </si>
  <si>
    <t>吧台烤漆玻璃饰面</t>
  </si>
  <si>
    <t>5mm厚烤漆玻璃</t>
  </si>
  <si>
    <t>吧台吊眉制作</t>
  </si>
  <si>
    <t>不锈钢管支架、银镜、5mm厚清玻璃</t>
  </si>
  <si>
    <t>不锈钢酒架制作安装</t>
  </si>
  <si>
    <t>小计</t>
  </si>
  <si>
    <t>电气工程</t>
  </si>
  <si>
    <t>KGBФ20线管</t>
  </si>
  <si>
    <t>0.8mm厚Ф20电线管、Ф8吊筋、管接、盒接、86方盒</t>
  </si>
  <si>
    <t>4+1×6电缆</t>
  </si>
  <si>
    <t>空调用电</t>
  </si>
  <si>
    <t>音响线</t>
  </si>
  <si>
    <t>电脑插座</t>
  </si>
  <si>
    <t>吊灯</t>
  </si>
  <si>
    <t>10头水晶玻璃吊灯</t>
  </si>
  <si>
    <t>LES射灯</t>
  </si>
  <si>
    <t>6W-LED射灯</t>
  </si>
  <si>
    <t>LES灯带</t>
  </si>
  <si>
    <t>含变压器</t>
  </si>
  <si>
    <t>挂式音响</t>
  </si>
  <si>
    <t>其它工程</t>
  </si>
  <si>
    <t>合计</t>
  </si>
  <si>
    <t>税金（含发票）</t>
  </si>
  <si>
    <t>材料发票</t>
  </si>
  <si>
    <t>总计：</t>
  </si>
  <si>
    <t>酒店实训室装饰、安装明细表</t>
    <phoneticPr fontId="4" type="noConversion"/>
  </si>
  <si>
    <t>会展实训室装饰、安装明细表</t>
    <phoneticPr fontId="1" type="noConversion"/>
  </si>
</sst>
</file>

<file path=xl/styles.xml><?xml version="1.0" encoding="utf-8"?>
<styleSheet xmlns="http://schemas.openxmlformats.org/spreadsheetml/2006/main">
  <numFmts count="2">
    <numFmt numFmtId="176" formatCode="0.00_ "/>
    <numFmt numFmtId="177" formatCode="0.00_);[Red]\(0.00\)"/>
  </numFmts>
  <fonts count="1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20"/>
      <name val="宋体"/>
      <charset val="134"/>
    </font>
    <font>
      <b/>
      <sz val="12"/>
      <name val="宋体"/>
      <charset val="134"/>
    </font>
    <font>
      <sz val="9"/>
      <name val="宋体"/>
      <charset val="134"/>
    </font>
    <font>
      <sz val="11"/>
      <color indexed="8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b/>
      <sz val="9"/>
      <color indexed="8"/>
      <name val="宋体"/>
      <charset val="134"/>
    </font>
    <font>
      <sz val="9"/>
      <color indexed="8"/>
      <name val="宋体"/>
      <charset val="134"/>
    </font>
    <font>
      <b/>
      <sz val="9"/>
      <name val="宋体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</cellStyleXfs>
  <cellXfs count="41">
    <xf numFmtId="0" fontId="0" fillId="0" borderId="0" xfId="0">
      <alignment vertical="center"/>
    </xf>
    <xf numFmtId="0" fontId="0" fillId="0" borderId="2" xfId="0" applyBorder="1" applyAlignment="1">
      <alignment horizontal="center" vertical="center"/>
    </xf>
    <xf numFmtId="0" fontId="6" fillId="0" borderId="2" xfId="1" applyFont="1" applyBorder="1" applyAlignment="1">
      <alignment horizontal="center" vertical="center" wrapText="1"/>
    </xf>
    <xf numFmtId="0" fontId="7" fillId="2" borderId="2" xfId="1" applyNumberFormat="1" applyFont="1" applyFill="1" applyBorder="1" applyAlignment="1" applyProtection="1">
      <alignment horizontal="left" vertical="center" wrapText="1"/>
    </xf>
    <xf numFmtId="176" fontId="7" fillId="2" borderId="2" xfId="1" applyNumberFormat="1" applyFont="1" applyFill="1" applyBorder="1" applyAlignment="1" applyProtection="1">
      <alignment horizontal="center" vertical="center" wrapText="1"/>
    </xf>
    <xf numFmtId="177" fontId="7" fillId="2" borderId="2" xfId="1" applyNumberFormat="1" applyFont="1" applyFill="1" applyBorder="1" applyAlignment="1">
      <alignment horizontal="center" vertical="center" wrapText="1"/>
    </xf>
    <xf numFmtId="0" fontId="0" fillId="0" borderId="2" xfId="0" applyBorder="1">
      <alignment vertical="center"/>
    </xf>
    <xf numFmtId="0" fontId="3" fillId="0" borderId="2" xfId="0" applyFont="1" applyBorder="1">
      <alignment vertical="center"/>
    </xf>
    <xf numFmtId="177" fontId="7" fillId="2" borderId="2" xfId="1" applyNumberFormat="1" applyFont="1" applyFill="1" applyBorder="1" applyAlignment="1">
      <alignment horizontal="left" vertical="center" wrapText="1"/>
    </xf>
    <xf numFmtId="176" fontId="7" fillId="2" borderId="2" xfId="1" applyNumberFormat="1" applyFont="1" applyFill="1" applyBorder="1" applyAlignment="1">
      <alignment horizontal="center" vertical="center" wrapText="1"/>
    </xf>
    <xf numFmtId="176" fontId="3" fillId="0" borderId="2" xfId="0" applyNumberFormat="1" applyFont="1" applyBorder="1">
      <alignment vertical="center"/>
    </xf>
    <xf numFmtId="0" fontId="3" fillId="0" borderId="0" xfId="0" applyFont="1">
      <alignment vertical="center"/>
    </xf>
    <xf numFmtId="0" fontId="3" fillId="0" borderId="6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8" fillId="0" borderId="2" xfId="1" applyFont="1" applyBorder="1" applyAlignment="1">
      <alignment horizontal="center" vertical="center"/>
    </xf>
    <xf numFmtId="0" fontId="4" fillId="0" borderId="2" xfId="0" applyFont="1" applyBorder="1">
      <alignment vertical="center"/>
    </xf>
    <xf numFmtId="0" fontId="4" fillId="2" borderId="2" xfId="1" applyNumberFormat="1" applyFont="1" applyFill="1" applyBorder="1" applyAlignment="1" applyProtection="1">
      <alignment horizontal="left" vertical="center" wrapText="1"/>
    </xf>
    <xf numFmtId="176" fontId="4" fillId="2" borderId="2" xfId="1" applyNumberFormat="1" applyFont="1" applyFill="1" applyBorder="1" applyAlignment="1" applyProtection="1">
      <alignment horizontal="center" vertical="center" wrapText="1"/>
    </xf>
    <xf numFmtId="177" fontId="4" fillId="2" borderId="2" xfId="1" applyNumberFormat="1" applyFont="1" applyFill="1" applyBorder="1" applyAlignment="1">
      <alignment horizontal="center" vertical="center" wrapText="1"/>
    </xf>
    <xf numFmtId="176" fontId="4" fillId="0" borderId="2" xfId="0" applyNumberFormat="1" applyFont="1" applyBorder="1">
      <alignment vertical="center"/>
    </xf>
    <xf numFmtId="0" fontId="9" fillId="0" borderId="2" xfId="2" applyFont="1" applyBorder="1" applyAlignment="1">
      <alignment horizontal="left" vertical="center" wrapText="1"/>
    </xf>
    <xf numFmtId="177" fontId="4" fillId="2" borderId="2" xfId="1" applyNumberFormat="1" applyFont="1" applyFill="1" applyBorder="1" applyAlignment="1">
      <alignment horizontal="left" vertical="center" wrapText="1"/>
    </xf>
    <xf numFmtId="176" fontId="4" fillId="2" borderId="2" xfId="1" applyNumberFormat="1" applyFont="1" applyFill="1" applyBorder="1" applyAlignment="1">
      <alignment horizontal="center" vertical="center" wrapText="1"/>
    </xf>
    <xf numFmtId="0" fontId="10" fillId="2" borderId="2" xfId="1" applyNumberFormat="1" applyFont="1" applyFill="1" applyBorder="1" applyAlignment="1" applyProtection="1">
      <alignment horizontal="center" vertical="center" wrapText="1"/>
    </xf>
    <xf numFmtId="177" fontId="8" fillId="0" borderId="2" xfId="1" applyNumberFormat="1" applyFont="1" applyBorder="1" applyAlignment="1">
      <alignment horizontal="center" vertical="center" wrapText="1"/>
    </xf>
    <xf numFmtId="0" fontId="10" fillId="0" borderId="2" xfId="1" applyFont="1" applyFill="1" applyBorder="1" applyAlignment="1">
      <alignment horizontal="center" vertical="center" wrapText="1"/>
    </xf>
    <xf numFmtId="176" fontId="10" fillId="0" borderId="2" xfId="0" applyNumberFormat="1" applyFont="1" applyBorder="1">
      <alignment vertical="center"/>
    </xf>
    <xf numFmtId="177" fontId="9" fillId="0" borderId="2" xfId="1" applyNumberFormat="1" applyFont="1" applyBorder="1" applyAlignment="1">
      <alignment horizontal="center" vertical="center" wrapText="1"/>
    </xf>
    <xf numFmtId="0" fontId="4" fillId="0" borderId="2" xfId="1" applyFont="1" applyFill="1" applyBorder="1" applyAlignment="1">
      <alignment horizontal="center" vertical="center" wrapText="1"/>
    </xf>
    <xf numFmtId="0" fontId="8" fillId="0" borderId="2" xfId="1" applyFont="1" applyBorder="1" applyAlignment="1">
      <alignment horizontal="center" vertical="center" wrapText="1"/>
    </xf>
    <xf numFmtId="10" fontId="8" fillId="0" borderId="2" xfId="1" applyNumberFormat="1" applyFont="1" applyFill="1" applyBorder="1" applyAlignment="1">
      <alignment horizontal="center" vertical="center" wrapText="1"/>
    </xf>
    <xf numFmtId="177" fontId="9" fillId="0" borderId="2" xfId="2" applyNumberFormat="1" applyFont="1" applyBorder="1" applyAlignment="1" applyProtection="1">
      <alignment horizontal="left" vertical="center" wrapText="1"/>
      <protection locked="0"/>
    </xf>
    <xf numFmtId="176" fontId="0" fillId="0" borderId="0" xfId="0" applyNumberFormat="1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4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41"/>
  <sheetViews>
    <sheetView tabSelected="1" workbookViewId="0">
      <selection sqref="A1:H1"/>
    </sheetView>
  </sheetViews>
  <sheetFormatPr defaultRowHeight="13.5"/>
  <cols>
    <col min="6" max="6" width="12.75" customWidth="1"/>
  </cols>
  <sheetData>
    <row r="1" spans="1:8" ht="26.25" thickBot="1">
      <c r="A1" s="35" t="s">
        <v>100</v>
      </c>
      <c r="B1" s="35"/>
      <c r="C1" s="35"/>
      <c r="D1" s="35"/>
      <c r="E1" s="35"/>
      <c r="F1" s="35"/>
      <c r="G1" s="35"/>
      <c r="H1" s="35"/>
    </row>
    <row r="2" spans="1:8" ht="14.25">
      <c r="A2" s="36" t="s">
        <v>0</v>
      </c>
      <c r="B2" s="37"/>
      <c r="C2" s="37"/>
      <c r="D2" s="37"/>
      <c r="E2" s="37"/>
      <c r="F2" s="37"/>
      <c r="G2" s="37"/>
      <c r="H2" s="37"/>
    </row>
    <row r="3" spans="1:8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  <c r="G3" s="1" t="s">
        <v>7</v>
      </c>
      <c r="H3" s="1" t="s">
        <v>8</v>
      </c>
    </row>
    <row r="4" spans="1:8" ht="24">
      <c r="A4" s="2">
        <v>1</v>
      </c>
      <c r="B4" s="3" t="s">
        <v>9</v>
      </c>
      <c r="C4" s="4">
        <v>31</v>
      </c>
      <c r="D4" s="5" t="s">
        <v>10</v>
      </c>
      <c r="E4" s="4">
        <v>27</v>
      </c>
      <c r="F4" s="4">
        <f>C4*E4</f>
        <v>837</v>
      </c>
      <c r="G4" s="6"/>
      <c r="H4" s="7"/>
    </row>
    <row r="5" spans="1:8" ht="24">
      <c r="A5" s="2">
        <v>2</v>
      </c>
      <c r="B5" s="3" t="s">
        <v>11</v>
      </c>
      <c r="C5" s="4">
        <v>58</v>
      </c>
      <c r="D5" s="5" t="s">
        <v>12</v>
      </c>
      <c r="E5" s="4">
        <v>150</v>
      </c>
      <c r="F5" s="4">
        <f t="shared" ref="F5:F13" si="0">C5*E5</f>
        <v>8700</v>
      </c>
      <c r="G5" s="6"/>
      <c r="H5" s="7"/>
    </row>
    <row r="6" spans="1:8" ht="36">
      <c r="A6" s="2">
        <v>3</v>
      </c>
      <c r="B6" s="3" t="s">
        <v>13</v>
      </c>
      <c r="C6" s="4">
        <v>58</v>
      </c>
      <c r="D6" s="5" t="s">
        <v>12</v>
      </c>
      <c r="E6" s="4">
        <v>97</v>
      </c>
      <c r="F6" s="4">
        <f t="shared" si="0"/>
        <v>5626</v>
      </c>
      <c r="G6" s="6"/>
      <c r="H6" s="7"/>
    </row>
    <row r="7" spans="1:8" ht="24">
      <c r="A7" s="2">
        <v>4</v>
      </c>
      <c r="B7" s="3" t="s">
        <v>14</v>
      </c>
      <c r="C7" s="4">
        <v>10.87</v>
      </c>
      <c r="D7" s="5" t="s">
        <v>12</v>
      </c>
      <c r="E7" s="4">
        <v>85</v>
      </c>
      <c r="F7" s="4">
        <f t="shared" si="0"/>
        <v>923.94999999999993</v>
      </c>
      <c r="G7" s="6"/>
      <c r="H7" s="7"/>
    </row>
    <row r="8" spans="1:8" ht="36">
      <c r="A8" s="2">
        <v>5</v>
      </c>
      <c r="B8" s="8" t="s">
        <v>15</v>
      </c>
      <c r="C8" s="9">
        <v>4</v>
      </c>
      <c r="D8" s="5" t="s">
        <v>16</v>
      </c>
      <c r="E8" s="9">
        <v>80</v>
      </c>
      <c r="F8" s="4">
        <f t="shared" si="0"/>
        <v>320</v>
      </c>
      <c r="G8" s="6"/>
      <c r="H8" s="7"/>
    </row>
    <row r="9" spans="1:8" ht="24">
      <c r="A9" s="2">
        <v>6</v>
      </c>
      <c r="B9" s="8" t="s">
        <v>17</v>
      </c>
      <c r="C9" s="9">
        <v>31.06</v>
      </c>
      <c r="D9" s="5" t="s">
        <v>10</v>
      </c>
      <c r="E9" s="9">
        <v>45</v>
      </c>
      <c r="F9" s="4">
        <f t="shared" si="0"/>
        <v>1397.7</v>
      </c>
      <c r="G9" s="6"/>
      <c r="H9" s="7"/>
    </row>
    <row r="10" spans="1:8" ht="24">
      <c r="A10" s="2">
        <v>7</v>
      </c>
      <c r="B10" s="3" t="s">
        <v>18</v>
      </c>
      <c r="C10" s="9">
        <v>17.3</v>
      </c>
      <c r="D10" s="5" t="s">
        <v>12</v>
      </c>
      <c r="E10" s="9">
        <v>800</v>
      </c>
      <c r="F10" s="4">
        <f t="shared" si="0"/>
        <v>13840</v>
      </c>
      <c r="G10" s="6"/>
      <c r="H10" s="7"/>
    </row>
    <row r="11" spans="1:8" ht="24">
      <c r="A11" s="2">
        <v>8</v>
      </c>
      <c r="B11" s="3" t="s">
        <v>19</v>
      </c>
      <c r="C11" s="9">
        <v>5.7</v>
      </c>
      <c r="D11" s="5" t="s">
        <v>10</v>
      </c>
      <c r="E11" s="9">
        <v>145</v>
      </c>
      <c r="F11" s="4">
        <f t="shared" si="0"/>
        <v>826.5</v>
      </c>
      <c r="G11" s="6"/>
      <c r="H11" s="7"/>
    </row>
    <row r="12" spans="1:8" ht="24">
      <c r="A12" s="2">
        <v>9</v>
      </c>
      <c r="B12" s="3" t="s">
        <v>20</v>
      </c>
      <c r="C12" s="9">
        <v>35</v>
      </c>
      <c r="D12" s="5" t="s">
        <v>12</v>
      </c>
      <c r="E12" s="9">
        <v>22</v>
      </c>
      <c r="F12" s="4">
        <f t="shared" si="0"/>
        <v>770</v>
      </c>
      <c r="G12" s="6"/>
      <c r="H12" s="7"/>
    </row>
    <row r="13" spans="1:8" ht="24">
      <c r="A13" s="2">
        <v>10</v>
      </c>
      <c r="B13" s="3" t="s">
        <v>21</v>
      </c>
      <c r="C13" s="9">
        <v>98.4</v>
      </c>
      <c r="D13" s="5" t="s">
        <v>10</v>
      </c>
      <c r="E13" s="9">
        <v>26</v>
      </c>
      <c r="F13" s="4">
        <f t="shared" si="0"/>
        <v>2558.4</v>
      </c>
      <c r="G13" s="2" t="s">
        <v>22</v>
      </c>
      <c r="H13" s="7"/>
    </row>
    <row r="14" spans="1:8" s="11" customFormat="1" ht="14.25">
      <c r="A14" s="7"/>
      <c r="B14" s="7" t="s">
        <v>23</v>
      </c>
      <c r="C14" s="7"/>
      <c r="D14" s="7"/>
      <c r="E14" s="7"/>
      <c r="F14" s="10">
        <f>SUM(F4:F13)</f>
        <v>35799.550000000003</v>
      </c>
      <c r="G14" s="7"/>
      <c r="H14" s="7"/>
    </row>
    <row r="15" spans="1:8" ht="14.25">
      <c r="A15" s="36" t="s">
        <v>24</v>
      </c>
      <c r="B15" s="36"/>
      <c r="C15" s="36"/>
      <c r="D15" s="36"/>
      <c r="E15" s="36"/>
      <c r="F15" s="36"/>
      <c r="G15" s="36"/>
      <c r="H15" s="36"/>
    </row>
    <row r="16" spans="1:8">
      <c r="A16" s="1" t="s">
        <v>1</v>
      </c>
      <c r="B16" s="1" t="s">
        <v>2</v>
      </c>
      <c r="C16" s="1" t="s">
        <v>3</v>
      </c>
      <c r="D16" s="1" t="s">
        <v>4</v>
      </c>
      <c r="E16" s="1" t="s">
        <v>5</v>
      </c>
      <c r="F16" s="1" t="s">
        <v>6</v>
      </c>
      <c r="G16" s="1" t="s">
        <v>7</v>
      </c>
      <c r="H16" s="1" t="s">
        <v>8</v>
      </c>
    </row>
    <row r="17" spans="1:8" ht="36">
      <c r="A17" s="2">
        <v>1</v>
      </c>
      <c r="B17" s="3" t="s">
        <v>25</v>
      </c>
      <c r="C17" s="4">
        <v>370</v>
      </c>
      <c r="D17" s="5" t="s">
        <v>10</v>
      </c>
      <c r="E17" s="4">
        <v>8</v>
      </c>
      <c r="F17" s="4">
        <f>C17*E17</f>
        <v>2960</v>
      </c>
      <c r="G17" s="6"/>
      <c r="H17" s="6"/>
    </row>
    <row r="18" spans="1:8">
      <c r="A18" s="2">
        <v>2</v>
      </c>
      <c r="B18" s="3" t="s">
        <v>26</v>
      </c>
      <c r="C18" s="4">
        <v>15</v>
      </c>
      <c r="D18" s="5" t="s">
        <v>10</v>
      </c>
      <c r="E18" s="4">
        <v>6</v>
      </c>
      <c r="F18" s="4">
        <f t="shared" ref="F18:F30" si="1">C18*E18</f>
        <v>90</v>
      </c>
      <c r="G18" s="6"/>
      <c r="H18" s="6"/>
    </row>
    <row r="19" spans="1:8" ht="24">
      <c r="A19" s="2">
        <v>3</v>
      </c>
      <c r="B19" s="8" t="s">
        <v>27</v>
      </c>
      <c r="C19" s="9">
        <v>1480</v>
      </c>
      <c r="D19" s="5" t="s">
        <v>10</v>
      </c>
      <c r="E19" s="9">
        <v>3.6</v>
      </c>
      <c r="F19" s="4">
        <f t="shared" si="1"/>
        <v>5328</v>
      </c>
      <c r="G19" s="6"/>
      <c r="H19" s="6"/>
    </row>
    <row r="20" spans="1:8" ht="24">
      <c r="A20" s="2">
        <v>4</v>
      </c>
      <c r="B20" s="8" t="s">
        <v>28</v>
      </c>
      <c r="C20" s="9">
        <v>75</v>
      </c>
      <c r="D20" s="5" t="s">
        <v>10</v>
      </c>
      <c r="E20" s="9">
        <v>6</v>
      </c>
      <c r="F20" s="4">
        <f t="shared" si="1"/>
        <v>450</v>
      </c>
      <c r="G20" s="6"/>
      <c r="H20" s="6"/>
    </row>
    <row r="21" spans="1:8" ht="24">
      <c r="A21" s="2">
        <v>5</v>
      </c>
      <c r="B21" s="8" t="s">
        <v>29</v>
      </c>
      <c r="C21" s="9">
        <v>8</v>
      </c>
      <c r="D21" s="5" t="s">
        <v>10</v>
      </c>
      <c r="E21" s="9">
        <v>68</v>
      </c>
      <c r="F21" s="4">
        <f t="shared" si="1"/>
        <v>544</v>
      </c>
      <c r="G21" s="6"/>
      <c r="H21" s="6"/>
    </row>
    <row r="22" spans="1:8">
      <c r="A22" s="2">
        <v>6</v>
      </c>
      <c r="B22" s="8" t="s">
        <v>30</v>
      </c>
      <c r="C22" s="9">
        <v>1128</v>
      </c>
      <c r="D22" s="5" t="s">
        <v>10</v>
      </c>
      <c r="E22" s="9">
        <v>4.5999999999999996</v>
      </c>
      <c r="F22" s="4">
        <f t="shared" si="1"/>
        <v>5188.7999999999993</v>
      </c>
      <c r="G22" s="6"/>
      <c r="H22" s="6"/>
    </row>
    <row r="23" spans="1:8">
      <c r="A23" s="2">
        <v>7</v>
      </c>
      <c r="B23" s="8" t="s">
        <v>31</v>
      </c>
      <c r="C23" s="9">
        <v>3</v>
      </c>
      <c r="D23" s="5" t="s">
        <v>16</v>
      </c>
      <c r="E23" s="9">
        <v>26</v>
      </c>
      <c r="F23" s="4">
        <f t="shared" si="1"/>
        <v>78</v>
      </c>
      <c r="G23" s="6"/>
      <c r="H23" s="6"/>
    </row>
    <row r="24" spans="1:8">
      <c r="A24" s="2">
        <v>8</v>
      </c>
      <c r="B24" s="8" t="s">
        <v>32</v>
      </c>
      <c r="C24" s="9">
        <v>1</v>
      </c>
      <c r="D24" s="5" t="s">
        <v>16</v>
      </c>
      <c r="E24" s="9">
        <v>35</v>
      </c>
      <c r="F24" s="4">
        <f t="shared" si="1"/>
        <v>35</v>
      </c>
      <c r="G24" s="6"/>
      <c r="H24" s="6"/>
    </row>
    <row r="25" spans="1:8">
      <c r="A25" s="2">
        <v>9</v>
      </c>
      <c r="B25" s="8" t="s">
        <v>33</v>
      </c>
      <c r="C25" s="9">
        <v>36</v>
      </c>
      <c r="D25" s="5" t="s">
        <v>16</v>
      </c>
      <c r="E25" s="9">
        <v>32</v>
      </c>
      <c r="F25" s="4">
        <f t="shared" si="1"/>
        <v>1152</v>
      </c>
      <c r="G25" s="6"/>
      <c r="H25" s="6"/>
    </row>
    <row r="26" spans="1:8">
      <c r="A26" s="2">
        <v>10</v>
      </c>
      <c r="B26" s="8" t="s">
        <v>34</v>
      </c>
      <c r="C26" s="9">
        <v>1</v>
      </c>
      <c r="D26" s="5" t="s">
        <v>16</v>
      </c>
      <c r="E26" s="9">
        <v>27</v>
      </c>
      <c r="F26" s="4">
        <f t="shared" si="1"/>
        <v>27</v>
      </c>
      <c r="G26" s="6"/>
      <c r="H26" s="6"/>
    </row>
    <row r="27" spans="1:8">
      <c r="A27" s="2">
        <v>11</v>
      </c>
      <c r="B27" s="8" t="s">
        <v>35</v>
      </c>
      <c r="C27" s="9">
        <v>1</v>
      </c>
      <c r="D27" s="5" t="s">
        <v>16</v>
      </c>
      <c r="E27" s="9">
        <v>46</v>
      </c>
      <c r="F27" s="4">
        <f t="shared" si="1"/>
        <v>46</v>
      </c>
      <c r="G27" s="6"/>
      <c r="H27" s="6"/>
    </row>
    <row r="28" spans="1:8" ht="24">
      <c r="A28" s="2">
        <v>12</v>
      </c>
      <c r="B28" s="8" t="s">
        <v>36</v>
      </c>
      <c r="C28" s="9">
        <v>10</v>
      </c>
      <c r="D28" s="5" t="s">
        <v>37</v>
      </c>
      <c r="E28" s="9">
        <v>220</v>
      </c>
      <c r="F28" s="4">
        <f t="shared" si="1"/>
        <v>2200</v>
      </c>
      <c r="G28" s="6"/>
      <c r="H28" s="6"/>
    </row>
    <row r="29" spans="1:8" ht="36">
      <c r="A29" s="2">
        <v>13</v>
      </c>
      <c r="B29" s="8" t="s">
        <v>38</v>
      </c>
      <c r="C29" s="9">
        <v>1</v>
      </c>
      <c r="D29" s="5" t="s">
        <v>37</v>
      </c>
      <c r="E29" s="9">
        <v>1500</v>
      </c>
      <c r="F29" s="4">
        <f t="shared" si="1"/>
        <v>1500</v>
      </c>
      <c r="G29" s="6"/>
      <c r="H29" s="6"/>
    </row>
    <row r="30" spans="1:8" ht="24">
      <c r="A30" s="2">
        <v>14</v>
      </c>
      <c r="B30" s="8" t="s">
        <v>39</v>
      </c>
      <c r="C30" s="9">
        <v>1</v>
      </c>
      <c r="D30" s="5" t="s">
        <v>40</v>
      </c>
      <c r="E30" s="9">
        <v>600</v>
      </c>
      <c r="F30" s="4">
        <f t="shared" si="1"/>
        <v>600</v>
      </c>
      <c r="G30" s="6"/>
      <c r="H30" s="6"/>
    </row>
    <row r="31" spans="1:8" s="11" customFormat="1" ht="14.25">
      <c r="A31" s="7"/>
      <c r="B31" s="7" t="s">
        <v>23</v>
      </c>
      <c r="C31" s="7"/>
      <c r="D31" s="7"/>
      <c r="E31" s="7"/>
      <c r="F31" s="10">
        <f>SUM(F17:F30)</f>
        <v>20198.8</v>
      </c>
      <c r="G31" s="7"/>
      <c r="H31" s="7"/>
    </row>
    <row r="32" spans="1:8" ht="14.25">
      <c r="A32" s="36" t="s">
        <v>41</v>
      </c>
      <c r="B32" s="36"/>
      <c r="C32" s="36"/>
      <c r="D32" s="36"/>
      <c r="E32" s="36"/>
      <c r="F32" s="36"/>
      <c r="G32" s="36"/>
      <c r="H32" s="36"/>
    </row>
    <row r="33" spans="1:8">
      <c r="A33" s="1" t="s">
        <v>1</v>
      </c>
      <c r="B33" s="1" t="s">
        <v>2</v>
      </c>
      <c r="C33" s="1" t="s">
        <v>3</v>
      </c>
      <c r="D33" s="1" t="s">
        <v>4</v>
      </c>
      <c r="E33" s="1" t="s">
        <v>5</v>
      </c>
      <c r="F33" s="1" t="s">
        <v>6</v>
      </c>
      <c r="G33" s="1" t="s">
        <v>7</v>
      </c>
      <c r="H33" s="1" t="s">
        <v>8</v>
      </c>
    </row>
    <row r="34" spans="1:8">
      <c r="A34" s="2">
        <v>1</v>
      </c>
      <c r="B34" s="8" t="s">
        <v>42</v>
      </c>
      <c r="C34" s="9">
        <v>1</v>
      </c>
      <c r="D34" s="5" t="s">
        <v>40</v>
      </c>
      <c r="E34" s="9">
        <v>800</v>
      </c>
      <c r="F34" s="4">
        <f>C34*E34</f>
        <v>800</v>
      </c>
      <c r="G34" s="6"/>
      <c r="H34" s="6"/>
    </row>
    <row r="35" spans="1:8" ht="24">
      <c r="A35" s="2">
        <v>2</v>
      </c>
      <c r="B35" s="8" t="s">
        <v>43</v>
      </c>
      <c r="C35" s="9">
        <v>1</v>
      </c>
      <c r="D35" s="5" t="s">
        <v>40</v>
      </c>
      <c r="E35" s="9">
        <v>1200</v>
      </c>
      <c r="F35" s="4">
        <f>C35*E35</f>
        <v>1200</v>
      </c>
      <c r="G35" s="6"/>
      <c r="H35" s="6"/>
    </row>
    <row r="36" spans="1:8" ht="36">
      <c r="A36" s="2">
        <v>3</v>
      </c>
      <c r="B36" s="8" t="s">
        <v>44</v>
      </c>
      <c r="C36" s="9">
        <v>1</v>
      </c>
      <c r="D36" s="5" t="s">
        <v>40</v>
      </c>
      <c r="E36" s="9">
        <v>800</v>
      </c>
      <c r="F36" s="4">
        <f>C36*E36</f>
        <v>800</v>
      </c>
      <c r="G36" s="6"/>
      <c r="H36" s="6"/>
    </row>
    <row r="37" spans="1:8">
      <c r="A37" s="2">
        <v>4</v>
      </c>
      <c r="B37" s="8" t="s">
        <v>45</v>
      </c>
      <c r="C37" s="9">
        <v>1</v>
      </c>
      <c r="D37" s="5" t="s">
        <v>40</v>
      </c>
      <c r="E37" s="9">
        <v>600</v>
      </c>
      <c r="F37" s="4">
        <f>C37*E37</f>
        <v>600</v>
      </c>
      <c r="G37" s="6"/>
      <c r="H37" s="6"/>
    </row>
    <row r="38" spans="1:8">
      <c r="A38" s="2"/>
      <c r="B38" s="8"/>
      <c r="C38" s="9"/>
      <c r="D38" s="5"/>
      <c r="E38" s="9"/>
      <c r="F38" s="4">
        <f>SUM(F34:F37)</f>
        <v>3400</v>
      </c>
      <c r="G38" s="6"/>
      <c r="H38" s="6"/>
    </row>
    <row r="39" spans="1:8" s="11" customFormat="1" ht="14.25">
      <c r="A39" s="7"/>
      <c r="B39" s="7" t="s">
        <v>23</v>
      </c>
      <c r="C39" s="7"/>
      <c r="D39" s="7"/>
      <c r="E39" s="7"/>
      <c r="F39" s="10">
        <f>SUM(F34:F38)</f>
        <v>6800</v>
      </c>
      <c r="G39" s="7"/>
      <c r="H39" s="7"/>
    </row>
    <row r="41" spans="1:8" s="11" customFormat="1" ht="14.25">
      <c r="A41" s="7"/>
      <c r="B41" s="38" t="s">
        <v>46</v>
      </c>
      <c r="C41" s="39"/>
      <c r="D41" s="39"/>
      <c r="E41" s="40"/>
      <c r="F41" s="10">
        <f>F39+F31+F14</f>
        <v>62798.350000000006</v>
      </c>
      <c r="G41" s="7"/>
      <c r="H41" s="7"/>
    </row>
  </sheetData>
  <mergeCells count="5">
    <mergeCell ref="A1:H1"/>
    <mergeCell ref="A2:H2"/>
    <mergeCell ref="A15:H15"/>
    <mergeCell ref="A32:H32"/>
    <mergeCell ref="B41:E41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46"/>
  <sheetViews>
    <sheetView workbookViewId="0">
      <selection sqref="A1:H1"/>
    </sheetView>
  </sheetViews>
  <sheetFormatPr defaultRowHeight="13.5"/>
  <cols>
    <col min="1" max="1" width="7" customWidth="1"/>
    <col min="2" max="2" width="17.625" customWidth="1"/>
    <col min="3" max="3" width="11.375" customWidth="1"/>
    <col min="5" max="5" width="11.5" customWidth="1"/>
    <col min="7" max="7" width="34.125" customWidth="1"/>
  </cols>
  <sheetData>
    <row r="1" spans="1:8" ht="26.25" thickBot="1">
      <c r="A1" s="35" t="s">
        <v>99</v>
      </c>
      <c r="B1" s="35"/>
      <c r="C1" s="35"/>
      <c r="D1" s="35"/>
      <c r="E1" s="35"/>
      <c r="F1" s="35"/>
      <c r="G1" s="35"/>
      <c r="H1" s="35"/>
    </row>
    <row r="2" spans="1:8" ht="27.95" customHeight="1">
      <c r="A2" s="12" t="s">
        <v>47</v>
      </c>
      <c r="B2" s="13" t="s">
        <v>48</v>
      </c>
      <c r="C2" s="13" t="s">
        <v>49</v>
      </c>
      <c r="D2" s="13" t="s">
        <v>50</v>
      </c>
      <c r="E2" s="13" t="s">
        <v>51</v>
      </c>
      <c r="F2" s="13" t="s">
        <v>52</v>
      </c>
      <c r="G2" s="14" t="s">
        <v>53</v>
      </c>
      <c r="H2" s="15" t="s">
        <v>54</v>
      </c>
    </row>
    <row r="3" spans="1:8" ht="27.95" customHeight="1">
      <c r="A3" s="6"/>
      <c r="B3" s="16" t="s">
        <v>55</v>
      </c>
      <c r="C3" s="6"/>
      <c r="D3" s="6"/>
      <c r="E3" s="6"/>
      <c r="F3" s="6"/>
      <c r="G3" s="6"/>
      <c r="H3" s="6"/>
    </row>
    <row r="4" spans="1:8" ht="27.95" customHeight="1">
      <c r="A4" s="17">
        <v>1</v>
      </c>
      <c r="B4" s="18" t="s">
        <v>9</v>
      </c>
      <c r="C4" s="19">
        <v>12</v>
      </c>
      <c r="D4" s="20" t="s">
        <v>10</v>
      </c>
      <c r="E4" s="19">
        <v>37</v>
      </c>
      <c r="F4" s="21">
        <f>C4*E4</f>
        <v>444</v>
      </c>
      <c r="G4" s="22" t="s">
        <v>56</v>
      </c>
      <c r="H4" s="6"/>
    </row>
    <row r="5" spans="1:8" ht="27.95" customHeight="1">
      <c r="A5" s="17">
        <v>2</v>
      </c>
      <c r="B5" s="18" t="s">
        <v>57</v>
      </c>
      <c r="C5" s="19">
        <v>129.5</v>
      </c>
      <c r="D5" s="20" t="s">
        <v>12</v>
      </c>
      <c r="E5" s="19">
        <v>12</v>
      </c>
      <c r="F5" s="21">
        <f t="shared" ref="F5:F42" si="0">C5*E5</f>
        <v>1554</v>
      </c>
      <c r="G5" s="22"/>
      <c r="H5" s="6"/>
    </row>
    <row r="6" spans="1:8" ht="27.95" customHeight="1">
      <c r="A6" s="17">
        <v>3</v>
      </c>
      <c r="B6" s="18" t="s">
        <v>58</v>
      </c>
      <c r="C6" s="19">
        <v>83.6</v>
      </c>
      <c r="D6" s="20" t="s">
        <v>12</v>
      </c>
      <c r="E6" s="19">
        <v>150</v>
      </c>
      <c r="F6" s="21">
        <f t="shared" si="0"/>
        <v>12540</v>
      </c>
      <c r="G6" s="22" t="s">
        <v>59</v>
      </c>
      <c r="H6" s="6"/>
    </row>
    <row r="7" spans="1:8" ht="27.95" customHeight="1">
      <c r="A7" s="17">
        <v>4</v>
      </c>
      <c r="B7" s="18" t="s">
        <v>60</v>
      </c>
      <c r="C7" s="19">
        <v>244.7</v>
      </c>
      <c r="D7" s="20" t="s">
        <v>12</v>
      </c>
      <c r="E7" s="19">
        <v>28</v>
      </c>
      <c r="F7" s="21">
        <f t="shared" si="0"/>
        <v>6851.5999999999995</v>
      </c>
      <c r="G7" s="22" t="s">
        <v>61</v>
      </c>
      <c r="H7" s="6"/>
    </row>
    <row r="8" spans="1:8" ht="27.95" customHeight="1">
      <c r="A8" s="17">
        <v>5</v>
      </c>
      <c r="B8" s="23" t="s">
        <v>62</v>
      </c>
      <c r="C8" s="24">
        <v>129.5</v>
      </c>
      <c r="D8" s="20" t="s">
        <v>12</v>
      </c>
      <c r="E8" s="24">
        <v>48</v>
      </c>
      <c r="F8" s="21">
        <f t="shared" si="0"/>
        <v>6216</v>
      </c>
      <c r="G8" s="22" t="s">
        <v>63</v>
      </c>
      <c r="H8" s="6"/>
    </row>
    <row r="9" spans="1:8" ht="27.95" customHeight="1">
      <c r="A9" s="17">
        <v>6</v>
      </c>
      <c r="B9" s="23" t="s">
        <v>64</v>
      </c>
      <c r="C9" s="24">
        <v>185</v>
      </c>
      <c r="D9" s="20" t="s">
        <v>12</v>
      </c>
      <c r="E9" s="24">
        <v>40</v>
      </c>
      <c r="F9" s="21">
        <f t="shared" si="0"/>
        <v>7400</v>
      </c>
      <c r="G9" s="22" t="s">
        <v>65</v>
      </c>
      <c r="H9" s="6"/>
    </row>
    <row r="10" spans="1:8" ht="27.95" customHeight="1">
      <c r="A10" s="17">
        <v>7</v>
      </c>
      <c r="B10" s="18" t="s">
        <v>66</v>
      </c>
      <c r="C10" s="24">
        <v>125.4</v>
      </c>
      <c r="D10" s="20" t="s">
        <v>12</v>
      </c>
      <c r="E10" s="24">
        <v>32</v>
      </c>
      <c r="F10" s="21">
        <f t="shared" si="0"/>
        <v>4012.8</v>
      </c>
      <c r="G10" s="22" t="s">
        <v>67</v>
      </c>
      <c r="H10" s="6"/>
    </row>
    <row r="11" spans="1:8" ht="27.95" customHeight="1">
      <c r="A11" s="17">
        <v>8</v>
      </c>
      <c r="B11" s="18" t="s">
        <v>68</v>
      </c>
      <c r="C11" s="24">
        <v>6.84</v>
      </c>
      <c r="D11" s="20" t="s">
        <v>12</v>
      </c>
      <c r="E11" s="24">
        <v>1000</v>
      </c>
      <c r="F11" s="21">
        <f t="shared" si="0"/>
        <v>6840</v>
      </c>
      <c r="G11" s="22" t="s">
        <v>69</v>
      </c>
      <c r="H11" s="6"/>
    </row>
    <row r="12" spans="1:8" ht="27.95" customHeight="1">
      <c r="A12" s="17">
        <v>9</v>
      </c>
      <c r="B12" s="18" t="s">
        <v>70</v>
      </c>
      <c r="C12" s="24">
        <v>4</v>
      </c>
      <c r="D12" s="20" t="s">
        <v>10</v>
      </c>
      <c r="E12" s="24">
        <v>1200</v>
      </c>
      <c r="F12" s="21">
        <f t="shared" si="0"/>
        <v>4800</v>
      </c>
      <c r="G12" s="22" t="s">
        <v>71</v>
      </c>
      <c r="H12" s="6"/>
    </row>
    <row r="13" spans="1:8" ht="27.95" customHeight="1">
      <c r="A13" s="17">
        <v>10</v>
      </c>
      <c r="B13" s="18" t="s">
        <v>72</v>
      </c>
      <c r="C13" s="24">
        <v>5.2</v>
      </c>
      <c r="D13" s="20" t="s">
        <v>12</v>
      </c>
      <c r="E13" s="24">
        <v>400</v>
      </c>
      <c r="F13" s="21">
        <f t="shared" si="0"/>
        <v>2080</v>
      </c>
      <c r="G13" s="22" t="s">
        <v>73</v>
      </c>
      <c r="H13" s="6"/>
    </row>
    <row r="14" spans="1:8" ht="27.95" customHeight="1">
      <c r="A14" s="17">
        <v>11</v>
      </c>
      <c r="B14" s="18" t="s">
        <v>74</v>
      </c>
      <c r="C14" s="24">
        <v>5.8</v>
      </c>
      <c r="D14" s="20" t="s">
        <v>12</v>
      </c>
      <c r="E14" s="24">
        <v>300</v>
      </c>
      <c r="F14" s="21">
        <f t="shared" si="0"/>
        <v>1740</v>
      </c>
      <c r="G14" s="22" t="s">
        <v>75</v>
      </c>
      <c r="H14" s="6"/>
    </row>
    <row r="15" spans="1:8" ht="27.95" customHeight="1">
      <c r="A15" s="17">
        <v>12</v>
      </c>
      <c r="B15" s="18" t="s">
        <v>76</v>
      </c>
      <c r="C15" s="24">
        <v>4</v>
      </c>
      <c r="D15" s="20" t="s">
        <v>10</v>
      </c>
      <c r="E15" s="24">
        <v>900</v>
      </c>
      <c r="F15" s="21">
        <f t="shared" si="0"/>
        <v>3600</v>
      </c>
      <c r="G15" s="22" t="s">
        <v>77</v>
      </c>
      <c r="H15" s="6"/>
    </row>
    <row r="16" spans="1:8" ht="27.95" customHeight="1">
      <c r="A16" s="17">
        <v>13</v>
      </c>
      <c r="B16" s="18" t="s">
        <v>78</v>
      </c>
      <c r="C16" s="24">
        <v>2.4</v>
      </c>
      <c r="D16" s="20" t="s">
        <v>12</v>
      </c>
      <c r="E16" s="24">
        <v>2500</v>
      </c>
      <c r="F16" s="21">
        <f t="shared" si="0"/>
        <v>6000</v>
      </c>
      <c r="G16" s="22"/>
      <c r="H16" s="6"/>
    </row>
    <row r="17" spans="1:8" ht="27.95" customHeight="1">
      <c r="A17" s="6"/>
      <c r="B17" s="25" t="s">
        <v>79</v>
      </c>
      <c r="C17" s="26"/>
      <c r="D17" s="27"/>
      <c r="E17" s="26"/>
      <c r="F17" s="28">
        <f>SUM(F4:F16)</f>
        <v>64078.400000000001</v>
      </c>
      <c r="G17" s="22"/>
      <c r="H17" s="6"/>
    </row>
    <row r="18" spans="1:8" ht="27.95" customHeight="1">
      <c r="A18" s="6"/>
      <c r="B18" s="16" t="s">
        <v>80</v>
      </c>
      <c r="C18" s="29"/>
      <c r="D18" s="30"/>
      <c r="E18" s="29"/>
      <c r="F18" s="21"/>
      <c r="G18" s="22"/>
      <c r="H18" s="6"/>
    </row>
    <row r="19" spans="1:8" ht="27.95" customHeight="1">
      <c r="A19" s="6">
        <v>1</v>
      </c>
      <c r="B19" s="18" t="s">
        <v>81</v>
      </c>
      <c r="C19" s="19">
        <v>265</v>
      </c>
      <c r="D19" s="20" t="s">
        <v>10</v>
      </c>
      <c r="E19" s="19">
        <v>17</v>
      </c>
      <c r="F19" s="21">
        <f t="shared" si="0"/>
        <v>4505</v>
      </c>
      <c r="G19" s="22" t="s">
        <v>82</v>
      </c>
      <c r="H19" s="6"/>
    </row>
    <row r="20" spans="1:8" ht="27.95" customHeight="1">
      <c r="A20" s="6">
        <v>2</v>
      </c>
      <c r="B20" s="18" t="s">
        <v>26</v>
      </c>
      <c r="C20" s="19">
        <v>22</v>
      </c>
      <c r="D20" s="20" t="s">
        <v>10</v>
      </c>
      <c r="E20" s="19">
        <v>6</v>
      </c>
      <c r="F20" s="21">
        <f t="shared" si="0"/>
        <v>132</v>
      </c>
      <c r="G20" s="22"/>
      <c r="H20" s="6"/>
    </row>
    <row r="21" spans="1:8" ht="27.95" customHeight="1">
      <c r="A21" s="6">
        <v>3</v>
      </c>
      <c r="B21" s="23" t="s">
        <v>27</v>
      </c>
      <c r="C21" s="24">
        <v>1050</v>
      </c>
      <c r="D21" s="20" t="s">
        <v>10</v>
      </c>
      <c r="E21" s="24">
        <v>3.8</v>
      </c>
      <c r="F21" s="21">
        <f t="shared" si="0"/>
        <v>3990</v>
      </c>
      <c r="G21" s="22"/>
      <c r="H21" s="6"/>
    </row>
    <row r="22" spans="1:8" ht="27.95" customHeight="1">
      <c r="A22" s="6">
        <v>4</v>
      </c>
      <c r="B22" s="23" t="s">
        <v>83</v>
      </c>
      <c r="C22" s="24">
        <v>20</v>
      </c>
      <c r="D22" s="20" t="s">
        <v>10</v>
      </c>
      <c r="E22" s="24">
        <v>42</v>
      </c>
      <c r="F22" s="21">
        <f t="shared" si="0"/>
        <v>840</v>
      </c>
      <c r="G22" s="22" t="s">
        <v>84</v>
      </c>
      <c r="H22" s="6"/>
    </row>
    <row r="23" spans="1:8" ht="27.95" customHeight="1">
      <c r="A23" s="6">
        <v>5</v>
      </c>
      <c r="B23" s="18" t="s">
        <v>30</v>
      </c>
      <c r="C23" s="24">
        <v>300</v>
      </c>
      <c r="D23" s="20" t="s">
        <v>10</v>
      </c>
      <c r="E23" s="24">
        <v>5.2</v>
      </c>
      <c r="F23" s="21">
        <f t="shared" si="0"/>
        <v>1560</v>
      </c>
      <c r="G23" s="22"/>
      <c r="H23" s="6"/>
    </row>
    <row r="24" spans="1:8" ht="27.95" customHeight="1">
      <c r="A24" s="6">
        <v>6</v>
      </c>
      <c r="B24" s="18" t="s">
        <v>85</v>
      </c>
      <c r="C24" s="24">
        <v>100</v>
      </c>
      <c r="D24" s="20" t="s">
        <v>10</v>
      </c>
      <c r="E24" s="24">
        <v>4.5</v>
      </c>
      <c r="F24" s="21">
        <f t="shared" si="0"/>
        <v>450</v>
      </c>
      <c r="G24" s="22"/>
      <c r="H24" s="6"/>
    </row>
    <row r="25" spans="1:8" ht="27.95" customHeight="1">
      <c r="A25" s="6">
        <v>7</v>
      </c>
      <c r="B25" s="23" t="s">
        <v>31</v>
      </c>
      <c r="C25" s="24">
        <v>6</v>
      </c>
      <c r="D25" s="20" t="s">
        <v>16</v>
      </c>
      <c r="E25" s="24">
        <v>55</v>
      </c>
      <c r="F25" s="21">
        <f t="shared" si="0"/>
        <v>330</v>
      </c>
      <c r="G25" s="22"/>
      <c r="H25" s="6"/>
    </row>
    <row r="26" spans="1:8" ht="27.95" customHeight="1">
      <c r="A26" s="6">
        <v>8</v>
      </c>
      <c r="B26" s="23" t="s">
        <v>32</v>
      </c>
      <c r="C26" s="24">
        <v>1</v>
      </c>
      <c r="D26" s="20" t="s">
        <v>16</v>
      </c>
      <c r="E26" s="24">
        <v>65</v>
      </c>
      <c r="F26" s="21">
        <f t="shared" si="0"/>
        <v>65</v>
      </c>
      <c r="G26" s="22"/>
      <c r="H26" s="6"/>
    </row>
    <row r="27" spans="1:8" ht="27.95" customHeight="1">
      <c r="A27" s="6">
        <v>9</v>
      </c>
      <c r="B27" s="23" t="s">
        <v>86</v>
      </c>
      <c r="C27" s="24">
        <v>2</v>
      </c>
      <c r="D27" s="20" t="s">
        <v>16</v>
      </c>
      <c r="E27" s="24">
        <v>80</v>
      </c>
      <c r="F27" s="21">
        <f t="shared" si="0"/>
        <v>160</v>
      </c>
      <c r="G27" s="22"/>
      <c r="H27" s="6"/>
    </row>
    <row r="28" spans="1:8" ht="27.95" customHeight="1">
      <c r="A28" s="6">
        <v>10</v>
      </c>
      <c r="B28" s="23" t="s">
        <v>35</v>
      </c>
      <c r="C28" s="24">
        <v>2</v>
      </c>
      <c r="D28" s="20" t="s">
        <v>16</v>
      </c>
      <c r="E28" s="24">
        <v>92</v>
      </c>
      <c r="F28" s="21">
        <f t="shared" si="0"/>
        <v>184</v>
      </c>
      <c r="G28" s="22"/>
      <c r="H28" s="6"/>
    </row>
    <row r="29" spans="1:8" ht="27.95" customHeight="1">
      <c r="A29" s="6">
        <v>11</v>
      </c>
      <c r="B29" s="23" t="s">
        <v>87</v>
      </c>
      <c r="C29" s="24">
        <v>3</v>
      </c>
      <c r="D29" s="20" t="s">
        <v>37</v>
      </c>
      <c r="E29" s="24">
        <v>1100</v>
      </c>
      <c r="F29" s="21">
        <f t="shared" si="0"/>
        <v>3300</v>
      </c>
      <c r="G29" s="22" t="s">
        <v>88</v>
      </c>
      <c r="H29" s="6"/>
    </row>
    <row r="30" spans="1:8" ht="27.95" customHeight="1">
      <c r="A30" s="6">
        <v>12</v>
      </c>
      <c r="B30" s="23" t="s">
        <v>89</v>
      </c>
      <c r="C30" s="24">
        <v>30</v>
      </c>
      <c r="D30" s="20" t="s">
        <v>37</v>
      </c>
      <c r="E30" s="24">
        <v>80</v>
      </c>
      <c r="F30" s="21">
        <f t="shared" si="0"/>
        <v>2400</v>
      </c>
      <c r="G30" s="22" t="s">
        <v>90</v>
      </c>
      <c r="H30" s="6"/>
    </row>
    <row r="31" spans="1:8" ht="27.95" customHeight="1">
      <c r="A31" s="6">
        <v>13</v>
      </c>
      <c r="B31" s="23" t="s">
        <v>91</v>
      </c>
      <c r="C31" s="24">
        <v>71</v>
      </c>
      <c r="D31" s="20" t="s">
        <v>10</v>
      </c>
      <c r="E31" s="24">
        <v>46</v>
      </c>
      <c r="F31" s="21">
        <f t="shared" si="0"/>
        <v>3266</v>
      </c>
      <c r="G31" s="22" t="s">
        <v>92</v>
      </c>
      <c r="H31" s="6"/>
    </row>
    <row r="32" spans="1:8" ht="27.95" customHeight="1">
      <c r="A32" s="6">
        <v>14</v>
      </c>
      <c r="B32" s="23" t="s">
        <v>93</v>
      </c>
      <c r="C32" s="24">
        <v>2</v>
      </c>
      <c r="D32" s="20" t="s">
        <v>16</v>
      </c>
      <c r="E32" s="24">
        <v>350</v>
      </c>
      <c r="F32" s="21">
        <f t="shared" si="0"/>
        <v>700</v>
      </c>
      <c r="G32" s="22"/>
      <c r="H32" s="6"/>
    </row>
    <row r="33" spans="1:8" ht="27.95" customHeight="1">
      <c r="A33" s="6">
        <v>15</v>
      </c>
      <c r="B33" s="23" t="s">
        <v>39</v>
      </c>
      <c r="C33" s="24">
        <v>1</v>
      </c>
      <c r="D33" s="20" t="s">
        <v>40</v>
      </c>
      <c r="E33" s="24">
        <v>300</v>
      </c>
      <c r="F33" s="21">
        <f t="shared" si="0"/>
        <v>300</v>
      </c>
      <c r="G33" s="22"/>
      <c r="H33" s="6"/>
    </row>
    <row r="34" spans="1:8" ht="27.95" customHeight="1">
      <c r="A34" s="6"/>
      <c r="B34" s="25" t="s">
        <v>79</v>
      </c>
      <c r="C34" s="26"/>
      <c r="D34" s="27"/>
      <c r="E34" s="26"/>
      <c r="F34" s="28">
        <f>SUM(F19:F33)</f>
        <v>22182</v>
      </c>
      <c r="G34" s="22"/>
      <c r="H34" s="6"/>
    </row>
    <row r="35" spans="1:8" ht="27.95" customHeight="1">
      <c r="A35" s="6"/>
      <c r="B35" s="31" t="s">
        <v>94</v>
      </c>
      <c r="C35" s="29"/>
      <c r="D35" s="30"/>
      <c r="E35" s="29"/>
      <c r="F35" s="21"/>
      <c r="G35" s="22"/>
      <c r="H35" s="6"/>
    </row>
    <row r="36" spans="1:8" ht="27.95" customHeight="1">
      <c r="A36" s="6">
        <v>1</v>
      </c>
      <c r="B36" s="18" t="s">
        <v>42</v>
      </c>
      <c r="C36" s="19">
        <v>1</v>
      </c>
      <c r="D36" s="20" t="s">
        <v>40</v>
      </c>
      <c r="E36" s="19">
        <v>800</v>
      </c>
      <c r="F36" s="21">
        <f t="shared" si="0"/>
        <v>800</v>
      </c>
      <c r="G36" s="22"/>
      <c r="H36" s="6"/>
    </row>
    <row r="37" spans="1:8" ht="27.95" customHeight="1">
      <c r="A37" s="6">
        <v>2</v>
      </c>
      <c r="B37" s="18" t="s">
        <v>43</v>
      </c>
      <c r="C37" s="19">
        <v>1</v>
      </c>
      <c r="D37" s="20" t="s">
        <v>40</v>
      </c>
      <c r="E37" s="19">
        <v>1200</v>
      </c>
      <c r="F37" s="21">
        <f t="shared" si="0"/>
        <v>1200</v>
      </c>
      <c r="G37" s="22"/>
      <c r="H37" s="6"/>
    </row>
    <row r="38" spans="1:8" ht="27.95" customHeight="1">
      <c r="A38" s="6">
        <v>3</v>
      </c>
      <c r="B38" s="23" t="s">
        <v>44</v>
      </c>
      <c r="C38" s="24">
        <v>1</v>
      </c>
      <c r="D38" s="20" t="s">
        <v>40</v>
      </c>
      <c r="E38" s="24">
        <v>800</v>
      </c>
      <c r="F38" s="21">
        <f t="shared" si="0"/>
        <v>800</v>
      </c>
      <c r="G38" s="22"/>
      <c r="H38" s="6"/>
    </row>
    <row r="39" spans="1:8" ht="27.95" customHeight="1">
      <c r="A39" s="6">
        <v>4</v>
      </c>
      <c r="B39" s="23" t="s">
        <v>45</v>
      </c>
      <c r="C39" s="24">
        <v>1</v>
      </c>
      <c r="D39" s="20" t="s">
        <v>40</v>
      </c>
      <c r="E39" s="24">
        <v>600</v>
      </c>
      <c r="F39" s="21">
        <f t="shared" si="0"/>
        <v>600</v>
      </c>
      <c r="G39" s="22"/>
      <c r="H39" s="6"/>
    </row>
    <row r="40" spans="1:8" ht="27.95" customHeight="1">
      <c r="A40" s="6"/>
      <c r="B40" s="31" t="s">
        <v>79</v>
      </c>
      <c r="C40" s="26"/>
      <c r="D40" s="27"/>
      <c r="E40" s="26"/>
      <c r="F40" s="28">
        <f>SUM(F36:F39)</f>
        <v>3400</v>
      </c>
      <c r="G40" s="22"/>
      <c r="H40" s="6"/>
    </row>
    <row r="41" spans="1:8" ht="27.95" customHeight="1">
      <c r="A41" s="6"/>
      <c r="B41" s="31" t="s">
        <v>95</v>
      </c>
      <c r="C41" s="26"/>
      <c r="D41" s="27"/>
      <c r="E41" s="26"/>
      <c r="F41" s="21"/>
      <c r="G41" s="22"/>
      <c r="H41" s="6"/>
    </row>
    <row r="42" spans="1:8" ht="27.95" customHeight="1">
      <c r="A42" s="6"/>
      <c r="B42" s="31" t="s">
        <v>96</v>
      </c>
      <c r="C42" s="32">
        <v>0.04</v>
      </c>
      <c r="D42" s="27" t="s">
        <v>40</v>
      </c>
      <c r="E42" s="26">
        <v>116910</v>
      </c>
      <c r="F42" s="28">
        <f t="shared" si="0"/>
        <v>4676.4000000000005</v>
      </c>
      <c r="G42" s="22" t="s">
        <v>97</v>
      </c>
      <c r="H42" s="6"/>
    </row>
    <row r="43" spans="1:8" ht="27.95" customHeight="1">
      <c r="A43" s="6"/>
      <c r="B43" s="31" t="s">
        <v>98</v>
      </c>
      <c r="C43" s="26"/>
      <c r="D43" s="31"/>
      <c r="E43" s="26"/>
      <c r="F43" s="28">
        <f>F17+F34+F40+F42</f>
        <v>94336.799999999988</v>
      </c>
      <c r="G43" s="33"/>
      <c r="H43" s="6"/>
    </row>
    <row r="44" spans="1:8" ht="27.95" customHeight="1">
      <c r="F44" s="34"/>
    </row>
    <row r="45" spans="1:8" ht="27.95" customHeight="1"/>
    <row r="46" spans="1:8" ht="27.95" customHeight="1"/>
  </sheetData>
  <mergeCells count="1">
    <mergeCell ref="A1:H1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会展</vt:lpstr>
      <vt:lpstr>酒店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2015-04-06T01:54:55Z</dcterms:modified>
</cp:coreProperties>
</file>